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X:\ASanyal\Documents\Collaboration\Anupam\AStra\AStra BMC Cancer\AStra presubmission\Supplementary Tables\"/>
    </mc:Choice>
  </mc:AlternateContent>
  <bookViews>
    <workbookView xWindow="0" yWindow="0" windowWidth="38400" windowHeight="17520"/>
  </bookViews>
  <sheets>
    <sheet name="Sheet1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6" i="3" l="1"/>
  <c r="H21" i="3" l="1"/>
  <c r="H22" i="3"/>
  <c r="H23" i="3"/>
  <c r="H20" i="3"/>
  <c r="H5" i="3" l="1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" i="3" l="1"/>
  <c r="H3" i="3"/>
  <c r="H4" i="3"/>
</calcChain>
</file>

<file path=xl/sharedStrings.xml><?xml version="1.0" encoding="utf-8"?>
<sst xmlns="http://schemas.openxmlformats.org/spreadsheetml/2006/main" count="106" uniqueCount="82">
  <si>
    <t>Cell Lines</t>
  </si>
  <si>
    <t>Number of reads</t>
  </si>
  <si>
    <t>Read length</t>
  </si>
  <si>
    <t>Coverage</t>
  </si>
  <si>
    <t>HG00119</t>
  </si>
  <si>
    <t>HG00096</t>
  </si>
  <si>
    <t>HG01879</t>
  </si>
  <si>
    <t>IMR-32</t>
  </si>
  <si>
    <t>CHP-212</t>
  </si>
  <si>
    <t>HepG2</t>
  </si>
  <si>
    <t>CAL-51</t>
  </si>
  <si>
    <t>SUM159</t>
  </si>
  <si>
    <t>22Rv1</t>
  </si>
  <si>
    <t>A427</t>
  </si>
  <si>
    <t>NCI-H82</t>
  </si>
  <si>
    <t>VCaP</t>
  </si>
  <si>
    <t>MDA-MB-231</t>
  </si>
  <si>
    <t>LNCaP</t>
  </si>
  <si>
    <t>MOLT-4</t>
  </si>
  <si>
    <t>MDA-MB-468</t>
  </si>
  <si>
    <t>T47D</t>
  </si>
  <si>
    <t>SK-BR-3</t>
  </si>
  <si>
    <t>GEO Accession</t>
  </si>
  <si>
    <t>PC3</t>
  </si>
  <si>
    <t>GSM1917731, GSM1917732 (GSE74351)</t>
  </si>
  <si>
    <t>GSM589247</t>
  </si>
  <si>
    <t>GSM2054698</t>
  </si>
  <si>
    <t>GSM2107713</t>
  </si>
  <si>
    <t>GSM2664362</t>
  </si>
  <si>
    <t>GSM1693027</t>
  </si>
  <si>
    <t>GSM1526702</t>
  </si>
  <si>
    <t>GSM2664328</t>
  </si>
  <si>
    <t>GSM2664356</t>
  </si>
  <si>
    <t>ENCSR055XHIN</t>
  </si>
  <si>
    <t>GSM2258900, GSM2258901 (GSE85158)</t>
  </si>
  <si>
    <t>GSM2258864, GSM2258865 (GSE85158)</t>
  </si>
  <si>
    <t>K562</t>
  </si>
  <si>
    <t>GSM2258810, GSM2258811 (GSE85158)</t>
  </si>
  <si>
    <t>ENCSR933UGQ, ENCFF745ZXO, ENCFF868MWO</t>
  </si>
  <si>
    <t>ENCFF273KUS, ENCFF466WDC</t>
  </si>
  <si>
    <t>GSM1902617</t>
  </si>
  <si>
    <t>GSM1553140</t>
  </si>
  <si>
    <t>DRX015190</t>
  </si>
  <si>
    <t>GSM2090932 (GSE79288)</t>
  </si>
  <si>
    <t>near-triploid</t>
  </si>
  <si>
    <t>hypertriploid to hypotetraploid </t>
  </si>
  <si>
    <t>hypertriploid</t>
  </si>
  <si>
    <t>diploid</t>
  </si>
  <si>
    <t>hyperdiploid</t>
  </si>
  <si>
    <t>hypertetraploid</t>
  </si>
  <si>
    <t>hypotriploid to hypertriploid</t>
  </si>
  <si>
    <t>pseudodiploid</t>
  </si>
  <si>
    <t>near-diploid</t>
  </si>
  <si>
    <t>Processing time (sec)</t>
  </si>
  <si>
    <t>Whole-genome ploidy number</t>
  </si>
  <si>
    <t>CS (%)</t>
  </si>
  <si>
    <t>SK-N-SH</t>
  </si>
  <si>
    <t>CN reference</t>
  </si>
  <si>
    <t>RDS CN reference</t>
  </si>
  <si>
    <t>MMDS CN reference</t>
  </si>
  <si>
    <t>RD median</t>
  </si>
  <si>
    <t>CN state 0</t>
  </si>
  <si>
    <t>CN state 1</t>
  </si>
  <si>
    <t>CN state 2</t>
  </si>
  <si>
    <t>CN state 3</t>
  </si>
  <si>
    <t>CN state 4</t>
  </si>
  <si>
    <t>CN state 5</t>
  </si>
  <si>
    <t>CN state 6</t>
  </si>
  <si>
    <t>CN state 7</t>
  </si>
  <si>
    <t>CN state 8</t>
  </si>
  <si>
    <t>CN state 9</t>
  </si>
  <si>
    <t>64 (range = 52 to 68)</t>
  </si>
  <si>
    <t>64 (range = 60 to 67)</t>
  </si>
  <si>
    <t>NA</t>
  </si>
  <si>
    <t>46 (range = 45 to 48)</t>
  </si>
  <si>
    <t>55 (range = 50 to 60)</t>
  </si>
  <si>
    <t xml:space="preserve"> Additional PMID</t>
  </si>
  <si>
    <t>True ploidy**</t>
  </si>
  <si>
    <t xml:space="preserve">**True ploidy is inferred mainly from American Type Culture Collection (ATCC) for the cancer cell lines. For CAL-51, VCaP and CHP-212, ploidy levels have been taken from published literature (PMID provided). </t>
  </si>
  <si>
    <r>
      <t xml:space="preserve">CN state </t>
    </r>
    <r>
      <rPr>
        <b/>
        <sz val="10"/>
        <color rgb="FF000000"/>
        <rFont val="Calibri"/>
        <family val="2"/>
      </rPr>
      <t>≥</t>
    </r>
    <r>
      <rPr>
        <b/>
        <sz val="10"/>
        <color rgb="FF000000"/>
        <rFont val="Times New Roman"/>
        <family val="1"/>
      </rPr>
      <t xml:space="preserve"> 10</t>
    </r>
  </si>
  <si>
    <t>1000 Genomes Project</t>
  </si>
  <si>
    <t>ATCC modal chromosome number (range)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</si>
</sst>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2" fillId="0" borderId="0"/>
    <xf numFmtId="0" fontId="1" fillId="0" borderId="0"/>
  </cellStyleXfs>
  <cellXfs count="16">
    <xf numFmtId="0" fontId="0" fillId="0" borderId="0" xfId="0" applyFont="1" applyAlignment="1"/>
    <xf numFmtId="0" fontId="5" fillId="2" borderId="0" xfId="0" applyFont="1" applyFill="1" applyAlignment="1">
      <alignment horizontal="center"/>
    </xf>
    <xf numFmtId="0" fontId="6" fillId="0" borderId="0" xfId="0" applyFont="1" applyAlignment="1"/>
    <xf numFmtId="0" fontId="5" fillId="3" borderId="1" xfId="0" applyFont="1" applyFill="1" applyBorder="1" applyAlignment="1"/>
    <xf numFmtId="0" fontId="6" fillId="0" borderId="0" xfId="0" applyFont="1" applyAlignment="1">
      <alignment horizontal="left"/>
    </xf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0" fontId="5" fillId="3" borderId="1" xfId="0" applyFont="1" applyFill="1" applyBorder="1" applyAlignment="1">
      <alignment horizontal="left"/>
    </xf>
    <xf numFmtId="0" fontId="6" fillId="0" borderId="0" xfId="0" applyFont="1" applyFill="1" applyAlignment="1"/>
    <xf numFmtId="0" fontId="6" fillId="3" borderId="0" xfId="0" applyFont="1" applyFill="1" applyAlignment="1">
      <alignment horizontal="center" vertical="center"/>
    </xf>
    <xf numFmtId="0" fontId="6" fillId="0" borderId="0" xfId="1" applyFont="1" applyAlignment="1">
      <alignment horizontal="center"/>
    </xf>
    <xf numFmtId="0" fontId="7" fillId="0" borderId="0" xfId="2" applyFont="1" applyAlignment="1">
      <alignment horizontal="center"/>
    </xf>
    <xf numFmtId="0" fontId="8" fillId="0" borderId="0" xfId="4" applyFont="1" applyAlignment="1">
      <alignment horizontal="center"/>
    </xf>
    <xf numFmtId="0" fontId="5" fillId="0" borderId="0" xfId="0" applyFont="1" applyAlignment="1"/>
    <xf numFmtId="0" fontId="6" fillId="0" borderId="0" xfId="0" applyFont="1" applyAlignment="1">
      <alignment wrapText="1"/>
    </xf>
  </cellXfs>
  <cellStyles count="5">
    <cellStyle name="Hyperlink" xfId="2" builtinId="8"/>
    <cellStyle name="Normal" xfId="0" builtinId="0"/>
    <cellStyle name="Normal 2" xfId="1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"/>
  <sheetViews>
    <sheetView tabSelected="1" zoomScale="98" zoomScaleNormal="98" workbookViewId="0">
      <selection activeCell="G30" sqref="G30"/>
    </sheetView>
  </sheetViews>
  <sheetFormatPr defaultRowHeight="13" x14ac:dyDescent="0.3"/>
  <cols>
    <col min="1" max="1" width="17" style="2" customWidth="1"/>
    <col min="2" max="2" width="43.26953125" style="2" customWidth="1"/>
    <col min="3" max="3" width="26.453125" style="2" customWidth="1"/>
    <col min="4" max="4" width="34.36328125" style="2" bestFit="1" customWidth="1"/>
    <col min="5" max="5" width="23" style="2" customWidth="1"/>
    <col min="6" max="6" width="16.81640625" style="2" customWidth="1"/>
    <col min="7" max="7" width="21" style="2" customWidth="1"/>
    <col min="8" max="8" width="24.453125" style="2" customWidth="1"/>
    <col min="9" max="9" width="24.1796875" style="2" bestFit="1" customWidth="1"/>
    <col min="10" max="10" width="20.54296875" style="2" customWidth="1"/>
    <col min="11" max="11" width="17.1796875" style="2" customWidth="1"/>
    <col min="12" max="13" width="14.54296875" style="2" customWidth="1"/>
    <col min="14" max="14" width="11.54296875" style="2" customWidth="1"/>
    <col min="15" max="15" width="12" style="2" customWidth="1"/>
    <col min="16" max="16" width="11.453125" style="2" customWidth="1"/>
    <col min="17" max="17" width="10.54296875" style="2" customWidth="1"/>
    <col min="18" max="18" width="10.453125" style="2" customWidth="1"/>
    <col min="19" max="20" width="8.7265625" style="2"/>
    <col min="21" max="21" width="14.26953125" style="2" customWidth="1"/>
    <col min="22" max="22" width="18.1796875" style="2" customWidth="1"/>
    <col min="23" max="23" width="18.7265625" style="2" customWidth="1"/>
    <col min="24" max="25" width="22.1796875" style="2" customWidth="1"/>
    <col min="26" max="26" width="17.54296875" style="2" bestFit="1" customWidth="1"/>
    <col min="27" max="16384" width="8.7265625" style="2"/>
  </cols>
  <sheetData>
    <row r="1" spans="1:26" s="14" customFormat="1" x14ac:dyDescent="0.3">
      <c r="A1" s="1" t="s">
        <v>0</v>
      </c>
      <c r="B1" s="1" t="s">
        <v>22</v>
      </c>
      <c r="C1" s="1" t="s">
        <v>77</v>
      </c>
      <c r="D1" s="1" t="s">
        <v>81</v>
      </c>
      <c r="E1" s="1" t="s">
        <v>76</v>
      </c>
      <c r="F1" s="1" t="s">
        <v>2</v>
      </c>
      <c r="G1" s="1" t="s">
        <v>1</v>
      </c>
      <c r="H1" s="1" t="s">
        <v>3</v>
      </c>
      <c r="I1" s="1" t="s">
        <v>54</v>
      </c>
      <c r="J1" s="1" t="s">
        <v>55</v>
      </c>
      <c r="K1" s="1" t="s">
        <v>57</v>
      </c>
      <c r="L1" s="1" t="s">
        <v>61</v>
      </c>
      <c r="M1" s="1" t="s">
        <v>62</v>
      </c>
      <c r="N1" s="1" t="s">
        <v>63</v>
      </c>
      <c r="O1" s="1" t="s">
        <v>64</v>
      </c>
      <c r="P1" s="1" t="s">
        <v>65</v>
      </c>
      <c r="Q1" s="1" t="s">
        <v>66</v>
      </c>
      <c r="R1" s="1" t="s">
        <v>67</v>
      </c>
      <c r="S1" s="1" t="s">
        <v>68</v>
      </c>
      <c r="T1" s="1" t="s">
        <v>69</v>
      </c>
      <c r="U1" s="1" t="s">
        <v>70</v>
      </c>
      <c r="V1" s="1" t="s">
        <v>79</v>
      </c>
      <c r="W1" s="1" t="s">
        <v>58</v>
      </c>
      <c r="X1" s="1" t="s">
        <v>59</v>
      </c>
      <c r="Y1" s="1" t="s">
        <v>60</v>
      </c>
      <c r="Z1" s="1" t="s">
        <v>53</v>
      </c>
    </row>
    <row r="2" spans="1:26" x14ac:dyDescent="0.3">
      <c r="A2" s="3" t="s">
        <v>23</v>
      </c>
      <c r="B2" s="4" t="s">
        <v>24</v>
      </c>
      <c r="C2" s="5" t="s">
        <v>44</v>
      </c>
      <c r="D2" s="11">
        <v>62</v>
      </c>
      <c r="E2" s="12">
        <v>7471073</v>
      </c>
      <c r="F2" s="11">
        <v>50</v>
      </c>
      <c r="G2" s="6">
        <v>29699923</v>
      </c>
      <c r="H2" s="6">
        <f t="shared" ref="H2:H4" si="0">F2*G2/3101788170</f>
        <v>0.47875485642850973</v>
      </c>
      <c r="I2" s="6">
        <v>2.8256604302431509</v>
      </c>
      <c r="J2" s="6">
        <v>83.655871511321749</v>
      </c>
      <c r="K2" s="6">
        <v>1432.064751515152</v>
      </c>
      <c r="L2" s="6">
        <v>6.0624012638230651</v>
      </c>
      <c r="M2" s="6">
        <v>2.4618220115850451</v>
      </c>
      <c r="N2" s="7">
        <v>42.588204318062139</v>
      </c>
      <c r="O2" s="7">
        <v>31.134807793575561</v>
      </c>
      <c r="P2" s="6">
        <v>11.124275934702469</v>
      </c>
      <c r="Q2" s="6">
        <v>3.8902053712480251</v>
      </c>
      <c r="R2" s="6">
        <v>1.1716692996313851</v>
      </c>
      <c r="S2" s="6">
        <v>0.7569773565034229</v>
      </c>
      <c r="T2" s="6">
        <v>9.2153765139547136E-2</v>
      </c>
      <c r="U2" s="6">
        <v>0.3093733543970511</v>
      </c>
      <c r="V2" s="6">
        <v>0.40810953133228017</v>
      </c>
      <c r="W2" s="6">
        <v>1441.5394736842111</v>
      </c>
      <c r="X2" s="6">
        <v>1476.048</v>
      </c>
      <c r="Y2" s="6">
        <v>1813</v>
      </c>
      <c r="Z2" s="13">
        <v>139.91050052642819</v>
      </c>
    </row>
    <row r="3" spans="1:26" x14ac:dyDescent="0.3">
      <c r="A3" s="3" t="s">
        <v>20</v>
      </c>
      <c r="B3" s="2" t="s">
        <v>25</v>
      </c>
      <c r="C3" s="5" t="s">
        <v>44</v>
      </c>
      <c r="D3" s="11">
        <v>65</v>
      </c>
      <c r="E3" s="12">
        <v>27357940</v>
      </c>
      <c r="F3" s="11">
        <v>36</v>
      </c>
      <c r="G3" s="6">
        <v>8440343</v>
      </c>
      <c r="H3" s="6">
        <f t="shared" si="0"/>
        <v>9.7960380060383045E-2</v>
      </c>
      <c r="I3" s="6">
        <v>2.6227910238429168</v>
      </c>
      <c r="J3" s="6">
        <v>72.49868351764087</v>
      </c>
      <c r="K3" s="6">
        <v>433.61405997474748</v>
      </c>
      <c r="L3" s="6">
        <v>6.1348077935755656</v>
      </c>
      <c r="M3" s="6">
        <v>3.916535018430753</v>
      </c>
      <c r="N3" s="7">
        <v>46.610057925223799</v>
      </c>
      <c r="O3" s="7">
        <v>26.487625065824119</v>
      </c>
      <c r="P3" s="6">
        <v>15.38967877830437</v>
      </c>
      <c r="Q3" s="6">
        <v>0.73723012111637709</v>
      </c>
      <c r="R3" s="6">
        <v>0.72406529752501314</v>
      </c>
      <c r="S3" s="6">
        <v>0</v>
      </c>
      <c r="T3" s="6">
        <v>0</v>
      </c>
      <c r="U3" s="6">
        <v>0</v>
      </c>
      <c r="V3" s="6">
        <v>0</v>
      </c>
      <c r="W3" s="6">
        <v>838.53947368421052</v>
      </c>
      <c r="X3" s="6">
        <v>441.87124999999997</v>
      </c>
      <c r="Y3" s="6">
        <v>511</v>
      </c>
      <c r="Z3" s="13">
        <v>107.6522381305695</v>
      </c>
    </row>
    <row r="4" spans="1:26" x14ac:dyDescent="0.3">
      <c r="A4" s="3" t="s">
        <v>19</v>
      </c>
      <c r="B4" s="2" t="s">
        <v>34</v>
      </c>
      <c r="C4" s="5" t="s">
        <v>44</v>
      </c>
      <c r="D4" s="11" t="s">
        <v>72</v>
      </c>
      <c r="E4" s="12">
        <v>15677628</v>
      </c>
      <c r="F4" s="11">
        <v>36</v>
      </c>
      <c r="G4" s="6">
        <v>51890970</v>
      </c>
      <c r="H4" s="6">
        <f t="shared" si="0"/>
        <v>0.6022574133423173</v>
      </c>
      <c r="I4" s="6">
        <v>2.6141218637992831</v>
      </c>
      <c r="J4" s="6">
        <v>93.246445497630333</v>
      </c>
      <c r="K4" s="6">
        <v>2002.739127272727</v>
      </c>
      <c r="L4" s="6">
        <v>8.1753554502369674</v>
      </c>
      <c r="M4" s="6">
        <v>2.494734070563454</v>
      </c>
      <c r="N4" s="7">
        <v>47.044497103738813</v>
      </c>
      <c r="O4" s="7">
        <v>29.081095313322798</v>
      </c>
      <c r="P4" s="6">
        <v>10.130331753554501</v>
      </c>
      <c r="Q4" s="6">
        <v>2.7514481305950498</v>
      </c>
      <c r="R4" s="6">
        <v>0.32253817798841489</v>
      </c>
      <c r="S4" s="6">
        <v>0</v>
      </c>
      <c r="T4" s="6">
        <v>0</v>
      </c>
      <c r="U4" s="6">
        <v>0</v>
      </c>
      <c r="V4" s="6">
        <v>0</v>
      </c>
      <c r="W4" s="6">
        <v>1987.331766917293</v>
      </c>
      <c r="X4" s="6">
        <v>1975.4559999999999</v>
      </c>
      <c r="Y4" s="6">
        <v>2283.5</v>
      </c>
      <c r="Z4" s="13">
        <v>113.84388422966001</v>
      </c>
    </row>
    <row r="5" spans="1:26" x14ac:dyDescent="0.3">
      <c r="A5" s="3" t="s">
        <v>16</v>
      </c>
      <c r="B5" s="2" t="s">
        <v>35</v>
      </c>
      <c r="C5" s="5" t="s">
        <v>44</v>
      </c>
      <c r="D5" s="11" t="s">
        <v>71</v>
      </c>
      <c r="E5" s="12">
        <v>14503924</v>
      </c>
      <c r="F5" s="11">
        <v>36</v>
      </c>
      <c r="G5" s="6">
        <v>81145646</v>
      </c>
      <c r="H5" s="6">
        <f t="shared" ref="H5:H19" si="1">F5*G5/2867437753</f>
        <v>1.0187643142187506</v>
      </c>
      <c r="I5" s="6">
        <v>2.814895562275828</v>
      </c>
      <c r="J5" s="6">
        <v>89.994734070563453</v>
      </c>
      <c r="K5" s="6">
        <v>2948.4800189393941</v>
      </c>
      <c r="L5" s="6">
        <v>6.4046866771985256</v>
      </c>
      <c r="M5" s="6">
        <v>0.55292259083728279</v>
      </c>
      <c r="N5" s="7">
        <v>25.75039494470774</v>
      </c>
      <c r="O5" s="7">
        <v>59.735387045813589</v>
      </c>
      <c r="P5" s="6">
        <v>6.1348077935755656</v>
      </c>
      <c r="Q5" s="6">
        <v>1.145339652448657</v>
      </c>
      <c r="R5" s="6">
        <v>0</v>
      </c>
      <c r="S5" s="6">
        <v>0.2764612954186414</v>
      </c>
      <c r="T5" s="6">
        <v>0</v>
      </c>
      <c r="U5" s="6">
        <v>0</v>
      </c>
      <c r="V5" s="6">
        <v>0</v>
      </c>
      <c r="W5" s="6">
        <v>8457.8421052631566</v>
      </c>
      <c r="X5" s="6">
        <v>3001.5374999999999</v>
      </c>
      <c r="Y5" s="6">
        <v>4174</v>
      </c>
      <c r="Z5" s="13">
        <v>110.8417851924896</v>
      </c>
    </row>
    <row r="6" spans="1:26" x14ac:dyDescent="0.3">
      <c r="A6" s="3" t="s">
        <v>36</v>
      </c>
      <c r="B6" s="2" t="s">
        <v>26</v>
      </c>
      <c r="C6" s="5" t="s">
        <v>46</v>
      </c>
      <c r="D6" s="11" t="s">
        <v>73</v>
      </c>
      <c r="E6" s="12">
        <v>11248328</v>
      </c>
      <c r="F6" s="11">
        <v>50</v>
      </c>
      <c r="G6" s="6">
        <v>135805257</v>
      </c>
      <c r="H6" s="6">
        <f t="shared" si="1"/>
        <v>2.3680593738768425</v>
      </c>
      <c r="I6" s="6">
        <v>2.4583450605122432</v>
      </c>
      <c r="J6" s="6">
        <v>75.236966824644554</v>
      </c>
      <c r="K6" s="6">
        <v>7691.2258977272722</v>
      </c>
      <c r="L6" s="6">
        <v>6.4507635597683004</v>
      </c>
      <c r="M6" s="6">
        <v>9.7682991047919963</v>
      </c>
      <c r="N6" s="7">
        <v>42.904160084254869</v>
      </c>
      <c r="O6" s="7">
        <v>31.08873091100579</v>
      </c>
      <c r="P6" s="6">
        <v>8.7743549236440224</v>
      </c>
      <c r="Q6" s="6">
        <v>0.70431806213796733</v>
      </c>
      <c r="R6" s="6">
        <v>0.14481305950500259</v>
      </c>
      <c r="S6" s="6">
        <v>0</v>
      </c>
      <c r="T6" s="6">
        <v>0</v>
      </c>
      <c r="U6" s="6">
        <v>0</v>
      </c>
      <c r="V6" s="6">
        <v>0.16456029489204849</v>
      </c>
      <c r="W6" s="6">
        <v>19011.82518796992</v>
      </c>
      <c r="X6" s="6">
        <v>3857.9135000000001</v>
      </c>
      <c r="Y6" s="6">
        <v>8927</v>
      </c>
      <c r="Z6" s="13">
        <v>157.49641108512881</v>
      </c>
    </row>
    <row r="7" spans="1:26" x14ac:dyDescent="0.3">
      <c r="A7" s="3" t="s">
        <v>21</v>
      </c>
      <c r="B7" s="2" t="s">
        <v>37</v>
      </c>
      <c r="C7" s="5" t="s">
        <v>45</v>
      </c>
      <c r="D7" s="11">
        <v>84</v>
      </c>
      <c r="E7" s="12">
        <v>27357940</v>
      </c>
      <c r="F7" s="11">
        <v>36</v>
      </c>
      <c r="G7" s="6">
        <v>95804806</v>
      </c>
      <c r="H7" s="6">
        <f t="shared" si="1"/>
        <v>1.2028065866091009</v>
      </c>
      <c r="I7" s="6">
        <v>3.8413599719593412</v>
      </c>
      <c r="J7" s="6">
        <v>74.684044233807271</v>
      </c>
      <c r="K7" s="6">
        <v>2104.6453832070711</v>
      </c>
      <c r="L7" s="6">
        <v>6.1018957345971563</v>
      </c>
      <c r="M7" s="6">
        <v>0.97419694576092686</v>
      </c>
      <c r="N7" s="6">
        <v>14.942074776198</v>
      </c>
      <c r="O7" s="7">
        <v>30.825434439178519</v>
      </c>
      <c r="P7" s="7">
        <v>31.134807793575561</v>
      </c>
      <c r="Q7" s="6">
        <v>4.8117430226434967</v>
      </c>
      <c r="R7" s="6">
        <v>7.8725645076355981</v>
      </c>
      <c r="S7" s="6">
        <v>0.48051606108478151</v>
      </c>
      <c r="T7" s="6">
        <v>0.46735123749341762</v>
      </c>
      <c r="U7" s="6">
        <v>0.69773565034228546</v>
      </c>
      <c r="V7" s="6">
        <v>1.6916798314902579</v>
      </c>
      <c r="W7" s="6">
        <v>2113.0263157894742</v>
      </c>
      <c r="X7" s="6">
        <v>2132.69175</v>
      </c>
      <c r="Y7" s="6">
        <v>3710</v>
      </c>
      <c r="Z7" s="13">
        <v>133.6952018737793</v>
      </c>
    </row>
    <row r="8" spans="1:26" x14ac:dyDescent="0.3">
      <c r="A8" s="3" t="s">
        <v>12</v>
      </c>
      <c r="B8" s="2" t="s">
        <v>38</v>
      </c>
      <c r="C8" s="5" t="s">
        <v>48</v>
      </c>
      <c r="D8" s="11" t="s">
        <v>73</v>
      </c>
      <c r="E8" s="12">
        <v>14518030</v>
      </c>
      <c r="F8" s="11">
        <v>101</v>
      </c>
      <c r="G8" s="6">
        <v>62216516</v>
      </c>
      <c r="H8" s="6">
        <f t="shared" si="1"/>
        <v>2.1914575510577787</v>
      </c>
      <c r="I8" s="6">
        <v>1.8884422110552761</v>
      </c>
      <c r="J8" s="6">
        <v>82.036598209583985</v>
      </c>
      <c r="K8" s="6">
        <v>4802.8969021464636</v>
      </c>
      <c r="L8" s="6">
        <v>8.3070036861506065</v>
      </c>
      <c r="M8" s="6">
        <v>20.063191153238549</v>
      </c>
      <c r="N8" s="7">
        <v>61.795681937862042</v>
      </c>
      <c r="O8" s="6">
        <v>9.8341232227488149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4858.6522556390973</v>
      </c>
      <c r="X8" s="6">
        <v>1629.7862500000001</v>
      </c>
      <c r="Y8" s="6">
        <v>4511</v>
      </c>
      <c r="Z8" s="13">
        <v>150.6473579406738</v>
      </c>
    </row>
    <row r="9" spans="1:26" x14ac:dyDescent="0.3">
      <c r="A9" s="8">
        <v>697</v>
      </c>
      <c r="B9" s="2" t="s">
        <v>27</v>
      </c>
      <c r="C9" s="5" t="s">
        <v>51</v>
      </c>
      <c r="D9" s="11" t="s">
        <v>74</v>
      </c>
      <c r="E9" s="12">
        <v>6982733</v>
      </c>
      <c r="F9" s="11">
        <v>84</v>
      </c>
      <c r="G9" s="6">
        <v>64640779</v>
      </c>
      <c r="H9" s="6">
        <f t="shared" si="1"/>
        <v>1.8936158004891832</v>
      </c>
      <c r="I9" s="6">
        <v>1.9468720754445319</v>
      </c>
      <c r="J9" s="6">
        <v>88.586097946287524</v>
      </c>
      <c r="K9" s="6">
        <v>4905.0595098484846</v>
      </c>
      <c r="L9" s="6">
        <v>8.5637177461822009</v>
      </c>
      <c r="M9" s="6">
        <v>9.9262769878883628</v>
      </c>
      <c r="N9" s="7">
        <v>76.441548183254341</v>
      </c>
      <c r="O9" s="6">
        <v>5.0684570826750921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9516.9642857142844</v>
      </c>
      <c r="X9" s="6">
        <v>1777.4675</v>
      </c>
      <c r="Y9" s="6">
        <v>4675</v>
      </c>
      <c r="Z9" s="13">
        <v>138.52744388580319</v>
      </c>
    </row>
    <row r="10" spans="1:26" x14ac:dyDescent="0.3">
      <c r="A10" s="3" t="s">
        <v>56</v>
      </c>
      <c r="B10" s="2" t="s">
        <v>28</v>
      </c>
      <c r="C10" s="5" t="s">
        <v>48</v>
      </c>
      <c r="D10" s="11">
        <v>47</v>
      </c>
      <c r="E10" s="12">
        <v>11520559</v>
      </c>
      <c r="F10" s="11">
        <v>101</v>
      </c>
      <c r="G10" s="6">
        <v>51653362</v>
      </c>
      <c r="H10" s="6">
        <f t="shared" si="1"/>
        <v>1.8193906935004354</v>
      </c>
      <c r="I10" s="6">
        <v>2.03845050215208</v>
      </c>
      <c r="J10" s="6">
        <v>93.213533438651922</v>
      </c>
      <c r="K10" s="6">
        <v>3682.4843479797978</v>
      </c>
      <c r="L10" s="6">
        <v>8.2411795681937861</v>
      </c>
      <c r="M10" s="6">
        <v>2.5078988941548181</v>
      </c>
      <c r="N10" s="7">
        <v>83.214849921011051</v>
      </c>
      <c r="O10" s="6">
        <v>6.0360716166403368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7314.3308270676689</v>
      </c>
      <c r="X10" s="6">
        <v>3779.2930000000001</v>
      </c>
      <c r="Y10" s="6">
        <v>3713</v>
      </c>
      <c r="Z10" s="13">
        <v>146.4216859340668</v>
      </c>
    </row>
    <row r="11" spans="1:26" x14ac:dyDescent="0.3">
      <c r="A11" s="3" t="s">
        <v>10</v>
      </c>
      <c r="B11" s="2" t="s">
        <v>29</v>
      </c>
      <c r="C11" s="5" t="s">
        <v>47</v>
      </c>
      <c r="D11" s="11" t="s">
        <v>73</v>
      </c>
      <c r="E11" s="12">
        <v>15677628</v>
      </c>
      <c r="F11" s="11">
        <v>76</v>
      </c>
      <c r="G11" s="6">
        <v>24094082</v>
      </c>
      <c r="H11" s="6">
        <f t="shared" si="1"/>
        <v>0.63860156339372853</v>
      </c>
      <c r="I11" s="6">
        <v>1.8437237321378539</v>
      </c>
      <c r="J11" s="6">
        <v>82.859399684044234</v>
      </c>
      <c r="K11" s="6">
        <v>1736.2710378787881</v>
      </c>
      <c r="L11" s="6">
        <v>6.0294892048446549</v>
      </c>
      <c r="M11" s="6">
        <v>15.42917324907846</v>
      </c>
      <c r="N11" s="7">
        <v>77.797525013164829</v>
      </c>
      <c r="O11" s="6">
        <v>0.74381253291205895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3281.3909774436088</v>
      </c>
      <c r="X11" s="6">
        <v>1041.4590000000001</v>
      </c>
      <c r="Y11" s="6">
        <v>1650</v>
      </c>
      <c r="Z11" s="13">
        <v>94.732933282852173</v>
      </c>
    </row>
    <row r="12" spans="1:26" x14ac:dyDescent="0.3">
      <c r="A12" s="3" t="s">
        <v>15</v>
      </c>
      <c r="B12" s="2" t="s">
        <v>39</v>
      </c>
      <c r="C12" s="5" t="s">
        <v>44</v>
      </c>
      <c r="D12" s="11" t="s">
        <v>73</v>
      </c>
      <c r="E12" s="12">
        <v>14518030</v>
      </c>
      <c r="F12" s="11">
        <v>101</v>
      </c>
      <c r="G12" s="6">
        <v>50671571</v>
      </c>
      <c r="H12" s="6">
        <f t="shared" si="1"/>
        <v>1.784808986924153</v>
      </c>
      <c r="I12" s="6">
        <v>3.1345037620924399</v>
      </c>
      <c r="J12" s="6">
        <v>87.631648235913644</v>
      </c>
      <c r="K12" s="6">
        <v>2353.2023584595959</v>
      </c>
      <c r="L12" s="6">
        <v>8.1424433912585563</v>
      </c>
      <c r="M12" s="6">
        <v>4.0350184307530279</v>
      </c>
      <c r="N12" s="6">
        <v>13.191153238546599</v>
      </c>
      <c r="O12" s="7">
        <v>50.355450236966817</v>
      </c>
      <c r="P12" s="6">
        <v>17.983149025803051</v>
      </c>
      <c r="Q12" s="6">
        <v>4.4497103738809898</v>
      </c>
      <c r="R12" s="6">
        <v>1.4678778304370721</v>
      </c>
      <c r="S12" s="6">
        <v>0.23696682464454979</v>
      </c>
      <c r="T12" s="6">
        <v>0</v>
      </c>
      <c r="U12" s="6">
        <v>0</v>
      </c>
      <c r="V12" s="6">
        <v>0.1382306477093207</v>
      </c>
      <c r="W12" s="6">
        <v>2361.5169172932328</v>
      </c>
      <c r="X12" s="6">
        <v>2405.44175</v>
      </c>
      <c r="Y12" s="6">
        <v>3559</v>
      </c>
      <c r="Z12" s="13">
        <v>145.7669606208801</v>
      </c>
    </row>
    <row r="13" spans="1:26" x14ac:dyDescent="0.3">
      <c r="A13" s="3" t="s">
        <v>18</v>
      </c>
      <c r="B13" s="9" t="s">
        <v>43</v>
      </c>
      <c r="C13" s="5" t="s">
        <v>49</v>
      </c>
      <c r="D13" s="11">
        <v>95</v>
      </c>
      <c r="E13" s="12">
        <v>2846092</v>
      </c>
      <c r="F13" s="11">
        <v>75</v>
      </c>
      <c r="G13" s="6">
        <v>58296036</v>
      </c>
      <c r="H13" s="6">
        <f t="shared" si="1"/>
        <v>1.524776848399122</v>
      </c>
      <c r="I13" s="6">
        <v>3.9423944973848251</v>
      </c>
      <c r="J13" s="6">
        <v>86.736440231700897</v>
      </c>
      <c r="K13" s="6">
        <v>2143.7717424242419</v>
      </c>
      <c r="L13" s="6">
        <v>8.1292785676671926</v>
      </c>
      <c r="M13" s="6">
        <v>0.50026329647182732</v>
      </c>
      <c r="N13" s="6">
        <v>5.8583464981569247</v>
      </c>
      <c r="O13" s="6">
        <v>13.10558188520274</v>
      </c>
      <c r="P13" s="7">
        <v>54.5550289626119</v>
      </c>
      <c r="Q13" s="6">
        <v>14.67219589257504</v>
      </c>
      <c r="R13" s="6">
        <v>3.1793048973143758</v>
      </c>
      <c r="S13" s="6">
        <v>0</v>
      </c>
      <c r="T13" s="6">
        <v>0</v>
      </c>
      <c r="U13" s="6">
        <v>0</v>
      </c>
      <c r="V13" s="6">
        <v>0</v>
      </c>
      <c r="W13" s="6">
        <v>8553.9530075187959</v>
      </c>
      <c r="X13" s="6">
        <v>4333.25</v>
      </c>
      <c r="Y13" s="6">
        <v>4281</v>
      </c>
      <c r="Z13" s="13">
        <v>160.2665836811066</v>
      </c>
    </row>
    <row r="14" spans="1:26" x14ac:dyDescent="0.3">
      <c r="A14" s="3" t="s">
        <v>17</v>
      </c>
      <c r="B14" s="2" t="s">
        <v>40</v>
      </c>
      <c r="C14" s="10" t="s">
        <v>49</v>
      </c>
      <c r="D14" s="11">
        <v>84</v>
      </c>
      <c r="E14" s="12">
        <v>10702678</v>
      </c>
      <c r="F14" s="11">
        <v>50</v>
      </c>
      <c r="G14" s="6">
        <v>42046236</v>
      </c>
      <c r="H14" s="6">
        <f t="shared" si="1"/>
        <v>0.73316737139297894</v>
      </c>
      <c r="I14" s="6">
        <v>3.7423764458464772</v>
      </c>
      <c r="J14" s="6">
        <v>92.568457082675096</v>
      </c>
      <c r="K14" s="6">
        <v>1533.0085242424241</v>
      </c>
      <c r="L14" s="6">
        <v>6.1018957345971563</v>
      </c>
      <c r="M14" s="6">
        <v>0.34886782517114268</v>
      </c>
      <c r="N14" s="6">
        <v>10.525276461295419</v>
      </c>
      <c r="O14" s="6">
        <v>13.349131121642969</v>
      </c>
      <c r="P14" s="7">
        <v>58.629541864139021</v>
      </c>
      <c r="Q14" s="6">
        <v>10.93996840442338</v>
      </c>
      <c r="R14" s="6">
        <v>0</v>
      </c>
      <c r="S14" s="6">
        <v>0.105318588730911</v>
      </c>
      <c r="T14" s="6">
        <v>0</v>
      </c>
      <c r="U14" s="6">
        <v>0</v>
      </c>
      <c r="V14" s="6">
        <v>0</v>
      </c>
      <c r="W14" s="6">
        <v>1535.368421052631</v>
      </c>
      <c r="X14" s="6">
        <v>1584.046</v>
      </c>
      <c r="Y14" s="6">
        <v>2992</v>
      </c>
      <c r="Z14" s="13">
        <v>121.18874621391301</v>
      </c>
    </row>
    <row r="15" spans="1:26" x14ac:dyDescent="0.3">
      <c r="A15" s="3" t="s">
        <v>11</v>
      </c>
      <c r="B15" s="2" t="s">
        <v>41</v>
      </c>
      <c r="C15" s="5" t="s">
        <v>47</v>
      </c>
      <c r="D15" s="11" t="s">
        <v>73</v>
      </c>
      <c r="E15" s="12">
        <v>15677628</v>
      </c>
      <c r="F15" s="11">
        <v>76</v>
      </c>
      <c r="G15" s="6">
        <v>45464234</v>
      </c>
      <c r="H15" s="6">
        <f t="shared" si="1"/>
        <v>1.2050067278304402</v>
      </c>
      <c r="I15" s="6">
        <v>1.9667694896242289</v>
      </c>
      <c r="J15" s="6">
        <v>86.696945760926809</v>
      </c>
      <c r="K15" s="6">
        <v>3117.96670429293</v>
      </c>
      <c r="L15" s="6">
        <v>6.1084781463928381</v>
      </c>
      <c r="M15" s="6">
        <v>8.5242232754081098</v>
      </c>
      <c r="N15" s="7">
        <v>80.595050026329645</v>
      </c>
      <c r="O15" s="6">
        <v>4.1403370194839386</v>
      </c>
      <c r="P15" s="6">
        <v>0.63191153238546605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6170.1954887218044</v>
      </c>
      <c r="X15" s="6">
        <v>1165.5645</v>
      </c>
      <c r="Y15" s="6">
        <v>3088</v>
      </c>
      <c r="Z15" s="13">
        <v>146.59386157989499</v>
      </c>
    </row>
    <row r="16" spans="1:26" x14ac:dyDescent="0.3">
      <c r="A16" s="3" t="s">
        <v>14</v>
      </c>
      <c r="B16" s="2" t="s">
        <v>30</v>
      </c>
      <c r="C16" s="10" t="s">
        <v>44</v>
      </c>
      <c r="D16" s="11">
        <v>58</v>
      </c>
      <c r="E16" s="12">
        <v>16157194</v>
      </c>
      <c r="F16" s="11">
        <v>40</v>
      </c>
      <c r="G16" s="6">
        <v>24003957</v>
      </c>
      <c r="H16" s="6">
        <f t="shared" si="1"/>
        <v>0.33484886602872316</v>
      </c>
      <c r="I16" s="6">
        <v>2.4365460408455748</v>
      </c>
      <c r="J16" s="6">
        <v>91.034755134281198</v>
      </c>
      <c r="K16" s="6">
        <v>1409.096452777778</v>
      </c>
      <c r="L16" s="6">
        <v>8.1424433912585563</v>
      </c>
      <c r="M16" s="6">
        <v>2.8501843075302791</v>
      </c>
      <c r="N16" s="7">
        <v>49.598472880463397</v>
      </c>
      <c r="O16" s="7">
        <v>36.446814112690888</v>
      </c>
      <c r="P16" s="6">
        <v>2.8172722485518689</v>
      </c>
      <c r="Q16" s="6">
        <v>0</v>
      </c>
      <c r="R16" s="6">
        <v>0</v>
      </c>
      <c r="S16" s="6">
        <v>0</v>
      </c>
      <c r="T16" s="6">
        <v>0.14481305950500259</v>
      </c>
      <c r="U16" s="6">
        <v>0</v>
      </c>
      <c r="V16" s="6">
        <v>0</v>
      </c>
      <c r="W16" s="6">
        <v>1406.552631578948</v>
      </c>
      <c r="X16" s="6">
        <v>1416.9684999999999</v>
      </c>
      <c r="Y16" s="6">
        <v>1582</v>
      </c>
      <c r="Z16" s="13">
        <v>132.4883306026459</v>
      </c>
    </row>
    <row r="17" spans="1:26" x14ac:dyDescent="0.3">
      <c r="A17" s="3" t="s">
        <v>7</v>
      </c>
      <c r="B17" s="2" t="s">
        <v>31</v>
      </c>
      <c r="C17" s="10" t="s">
        <v>52</v>
      </c>
      <c r="D17" s="11">
        <v>49</v>
      </c>
      <c r="E17" s="12">
        <v>15922866</v>
      </c>
      <c r="F17" s="11">
        <v>101</v>
      </c>
      <c r="G17" s="6">
        <v>42090785</v>
      </c>
      <c r="H17" s="6">
        <f t="shared" si="1"/>
        <v>1.4825672433699033</v>
      </c>
      <c r="I17" s="6">
        <v>2.1063478385753269</v>
      </c>
      <c r="J17" s="6">
        <v>89.817008952080045</v>
      </c>
      <c r="K17" s="6">
        <v>2821.2021167929288</v>
      </c>
      <c r="L17" s="6">
        <v>8.3333333333333339</v>
      </c>
      <c r="M17" s="6">
        <v>9.6563981042654028</v>
      </c>
      <c r="N17" s="7">
        <v>63.665086887835713</v>
      </c>
      <c r="O17" s="6">
        <v>17.28541337546077</v>
      </c>
      <c r="P17" s="6">
        <v>1.0597682991047921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2806.1578947368421</v>
      </c>
      <c r="X17" s="6">
        <v>2871.9692500000001</v>
      </c>
      <c r="Y17" s="6">
        <v>2882</v>
      </c>
      <c r="Z17" s="13">
        <v>138.25605320930481</v>
      </c>
    </row>
    <row r="18" spans="1:26" x14ac:dyDescent="0.3">
      <c r="A18" s="3" t="s">
        <v>8</v>
      </c>
      <c r="B18" s="2" t="s">
        <v>32</v>
      </c>
      <c r="C18" s="5" t="s">
        <v>47</v>
      </c>
      <c r="D18" s="11" t="s">
        <v>73</v>
      </c>
      <c r="E18" s="12">
        <v>27613601</v>
      </c>
      <c r="F18" s="11">
        <v>101</v>
      </c>
      <c r="G18" s="6">
        <v>52672595</v>
      </c>
      <c r="H18" s="6">
        <f t="shared" si="1"/>
        <v>1.8552912227768943</v>
      </c>
      <c r="I18" s="6">
        <v>1.969329989251164</v>
      </c>
      <c r="J18" s="6">
        <v>97.952869931542921</v>
      </c>
      <c r="K18" s="6">
        <v>3852.4192583333329</v>
      </c>
      <c r="L18" s="6">
        <v>8.1424433912585563</v>
      </c>
      <c r="M18" s="6">
        <v>11.163770405476569</v>
      </c>
      <c r="N18" s="7">
        <v>74.967087941021589</v>
      </c>
      <c r="O18" s="6">
        <v>4.2390731964191684</v>
      </c>
      <c r="P18" s="6">
        <v>0.35545023696682471</v>
      </c>
      <c r="Q18" s="6">
        <v>1.132174828857293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3838.812030075188</v>
      </c>
      <c r="X18" s="6">
        <v>3917.7145</v>
      </c>
      <c r="Y18" s="6">
        <v>3796</v>
      </c>
      <c r="Z18" s="13">
        <v>171.26176166534421</v>
      </c>
    </row>
    <row r="19" spans="1:26" x14ac:dyDescent="0.3">
      <c r="A19" s="3" t="s">
        <v>9</v>
      </c>
      <c r="B19" s="2" t="s">
        <v>33</v>
      </c>
      <c r="C19" s="10" t="s">
        <v>52</v>
      </c>
      <c r="D19" s="11" t="s">
        <v>75</v>
      </c>
      <c r="E19" s="12">
        <v>19751877</v>
      </c>
      <c r="F19" s="11">
        <v>76</v>
      </c>
      <c r="G19" s="6">
        <v>56809637</v>
      </c>
      <c r="H19" s="6">
        <f t="shared" si="1"/>
        <v>1.5057109461165694</v>
      </c>
      <c r="I19" s="6">
        <v>2.1832831972496778</v>
      </c>
      <c r="J19" s="6">
        <v>96.544233807266977</v>
      </c>
      <c r="K19" s="6">
        <v>3783.0757486111111</v>
      </c>
      <c r="L19" s="6">
        <v>8.0963665086887833</v>
      </c>
      <c r="M19" s="6">
        <v>5.5818852027382837</v>
      </c>
      <c r="N19" s="7">
        <v>68.404423380726698</v>
      </c>
      <c r="O19" s="6">
        <v>14.817008952080039</v>
      </c>
      <c r="P19" s="6">
        <v>2.395997893628226</v>
      </c>
      <c r="Q19" s="6">
        <v>0</v>
      </c>
      <c r="R19" s="6">
        <v>0.70431806213796733</v>
      </c>
      <c r="S19" s="6">
        <v>0</v>
      </c>
      <c r="T19" s="6">
        <v>0</v>
      </c>
      <c r="U19" s="6">
        <v>0</v>
      </c>
      <c r="V19" s="6">
        <v>0</v>
      </c>
      <c r="W19" s="6">
        <v>3770.122180451127</v>
      </c>
      <c r="X19" s="6">
        <v>3804.2102500000001</v>
      </c>
      <c r="Y19" s="6">
        <v>3835</v>
      </c>
      <c r="Z19" s="13">
        <v>143.79221439361569</v>
      </c>
    </row>
    <row r="20" spans="1:26" x14ac:dyDescent="0.3">
      <c r="A20" s="3" t="s">
        <v>13</v>
      </c>
      <c r="B20" s="2" t="s">
        <v>42</v>
      </c>
      <c r="C20" s="5" t="s">
        <v>50</v>
      </c>
      <c r="D20" s="11" t="s">
        <v>73</v>
      </c>
      <c r="E20" s="12">
        <v>10908148</v>
      </c>
      <c r="F20" s="11">
        <v>101</v>
      </c>
      <c r="G20" s="6">
        <v>300822035</v>
      </c>
      <c r="H20" s="6">
        <f>F20*G20/2867437753</f>
        <v>10.595879719869197</v>
      </c>
      <c r="I20" s="6">
        <v>2.992216534604867</v>
      </c>
      <c r="J20" s="6">
        <v>92.173512374934177</v>
      </c>
      <c r="K20" s="6">
        <v>13743.74570707071</v>
      </c>
      <c r="L20" s="6">
        <v>6.1282253817798837</v>
      </c>
      <c r="M20" s="6">
        <v>1.2638230647709321</v>
      </c>
      <c r="N20" s="6">
        <v>25.408109531332279</v>
      </c>
      <c r="O20" s="7">
        <v>48.189836756187468</v>
      </c>
      <c r="P20" s="6">
        <v>13.85597682991048</v>
      </c>
      <c r="Q20" s="6">
        <v>3.1793048973143758</v>
      </c>
      <c r="R20" s="6">
        <v>1.4876250658241179</v>
      </c>
      <c r="S20" s="6">
        <v>0.41469194312796209</v>
      </c>
      <c r="T20" s="6">
        <v>0</v>
      </c>
      <c r="U20" s="6">
        <v>0</v>
      </c>
      <c r="V20" s="6">
        <v>7.2406529752501322E-2</v>
      </c>
      <c r="W20" s="6">
        <v>13681.387218045111</v>
      </c>
      <c r="X20" s="6">
        <v>13778.54</v>
      </c>
      <c r="Y20" s="6">
        <v>20331</v>
      </c>
      <c r="Z20" s="13">
        <v>451.53139042854309</v>
      </c>
    </row>
    <row r="21" spans="1:26" x14ac:dyDescent="0.3">
      <c r="A21" s="3" t="s">
        <v>4</v>
      </c>
      <c r="B21" s="2" t="s">
        <v>80</v>
      </c>
      <c r="C21" s="5" t="s">
        <v>47</v>
      </c>
      <c r="D21" s="11" t="s">
        <v>73</v>
      </c>
      <c r="E21" s="12">
        <v>20981092</v>
      </c>
      <c r="F21" s="11">
        <v>76</v>
      </c>
      <c r="G21" s="6">
        <v>173599431</v>
      </c>
      <c r="H21" s="6">
        <f t="shared" ref="H21:H23" si="2">F21*G21/2867437753</f>
        <v>4.6011658813505205</v>
      </c>
      <c r="I21" s="6">
        <v>1.9484377189295219</v>
      </c>
      <c r="J21" s="6">
        <v>99.914428646656134</v>
      </c>
      <c r="K21" s="6">
        <v>12238.19971931818</v>
      </c>
      <c r="L21" s="6">
        <v>6.0426540284360186</v>
      </c>
      <c r="M21" s="6">
        <v>5.0157977883096363</v>
      </c>
      <c r="N21" s="7">
        <v>88.855976829910475</v>
      </c>
      <c r="O21" s="6">
        <v>0</v>
      </c>
      <c r="P21" s="6">
        <v>8.5571353343865189E-2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12208.90601503759</v>
      </c>
      <c r="X21" s="6">
        <v>12182.823249999999</v>
      </c>
      <c r="Y21" s="6">
        <v>12186</v>
      </c>
      <c r="Z21" s="13">
        <v>245.87095952033999</v>
      </c>
    </row>
    <row r="22" spans="1:26" x14ac:dyDescent="0.3">
      <c r="A22" s="3" t="s">
        <v>5</v>
      </c>
      <c r="B22" s="2" t="s">
        <v>80</v>
      </c>
      <c r="C22" s="5" t="s">
        <v>47</v>
      </c>
      <c r="D22" s="11" t="s">
        <v>73</v>
      </c>
      <c r="E22" s="12">
        <v>20981092</v>
      </c>
      <c r="F22" s="11">
        <v>250</v>
      </c>
      <c r="G22" s="6">
        <v>329560643</v>
      </c>
      <c r="H22" s="6">
        <f t="shared" si="2"/>
        <v>28.73302503735292</v>
      </c>
      <c r="I22" s="6">
        <v>1.943759630200308</v>
      </c>
      <c r="J22" s="6">
        <v>96.978672985781984</v>
      </c>
      <c r="K22" s="6">
        <v>23562.108712500001</v>
      </c>
      <c r="L22" s="6">
        <v>6.0163243812532912</v>
      </c>
      <c r="M22" s="6">
        <v>5.2856766719325963</v>
      </c>
      <c r="N22" s="7">
        <v>88.69799894681411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23675.033834586469</v>
      </c>
      <c r="X22" s="6">
        <v>23669.698250000001</v>
      </c>
      <c r="Y22" s="6">
        <v>23411</v>
      </c>
      <c r="Z22" s="13">
        <v>838.13665151596069</v>
      </c>
    </row>
    <row r="23" spans="1:26" x14ac:dyDescent="0.3">
      <c r="A23" s="3" t="s">
        <v>6</v>
      </c>
      <c r="B23" s="2" t="s">
        <v>80</v>
      </c>
      <c r="C23" s="5" t="s">
        <v>47</v>
      </c>
      <c r="D23" s="11" t="s">
        <v>73</v>
      </c>
      <c r="E23" s="12">
        <v>20981092</v>
      </c>
      <c r="F23" s="11">
        <v>250</v>
      </c>
      <c r="G23" s="6">
        <v>328881068</v>
      </c>
      <c r="H23" s="6">
        <f t="shared" si="2"/>
        <v>28.6737757128219</v>
      </c>
      <c r="I23" s="6">
        <v>1.940537890460849</v>
      </c>
      <c r="J23" s="6">
        <v>96.050552922590839</v>
      </c>
      <c r="K23" s="6">
        <v>23783.079266287881</v>
      </c>
      <c r="L23" s="6">
        <v>6.0163243812532912</v>
      </c>
      <c r="M23" s="6">
        <v>5.6740389678778307</v>
      </c>
      <c r="N23" s="7">
        <v>88.224065297525016</v>
      </c>
      <c r="O23" s="6">
        <v>8.5571353343865189E-2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47280.575187969916</v>
      </c>
      <c r="X23" s="6">
        <v>24062.594249999998</v>
      </c>
      <c r="Y23" s="6">
        <v>23442</v>
      </c>
      <c r="Z23" s="13">
        <v>867.85099768638611</v>
      </c>
    </row>
    <row r="24" spans="1:26" x14ac:dyDescent="0.3">
      <c r="C24" s="4"/>
      <c r="D24" s="4"/>
    </row>
    <row r="25" spans="1:26" ht="91" x14ac:dyDescent="0.3">
      <c r="C25" s="15" t="s">
        <v>78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Amartya Sanyal (Asst Prof)</cp:lastModifiedBy>
  <dcterms:modified xsi:type="dcterms:W3CDTF">2019-12-09T15:35:14Z</dcterms:modified>
</cp:coreProperties>
</file>